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90" windowWidth="11570" windowHeight="4970"/>
  </bookViews>
  <sheets>
    <sheet name="尺寸表" sheetId="1" r:id="rId1"/>
  </sheets>
  <definedNames>
    <definedName name="_xlnm._FilterDatabase" localSheetId="0" hidden="1">尺寸表!$A$1:$R$72</definedName>
  </definedNames>
  <calcPr calcId="125725"/>
</workbook>
</file>

<file path=xl/calcChain.xml><?xml version="1.0" encoding="utf-8"?>
<calcChain xmlns="http://schemas.openxmlformats.org/spreadsheetml/2006/main">
  <c r="P63" i="1"/>
  <c r="R63" s="1"/>
  <c r="R70"/>
  <c r="R71"/>
  <c r="R69"/>
  <c r="R67"/>
  <c r="R68"/>
  <c r="R61"/>
  <c r="R64"/>
  <c r="R65"/>
  <c r="R66"/>
  <c r="R50"/>
  <c r="R51"/>
  <c r="R52"/>
  <c r="R53"/>
  <c r="R54"/>
  <c r="R55"/>
  <c r="P45"/>
  <c r="R45" s="1"/>
  <c r="P49"/>
  <c r="R49" s="1"/>
  <c r="P47"/>
  <c r="R47" s="1"/>
  <c r="R35"/>
  <c r="R36"/>
  <c r="R37"/>
  <c r="R38"/>
  <c r="R39"/>
  <c r="R40"/>
  <c r="P43"/>
  <c r="R43" s="1"/>
  <c r="P41"/>
  <c r="R41" s="1"/>
  <c r="P31" l="1"/>
  <c r="R31" s="1"/>
  <c r="P27"/>
  <c r="R27" s="1"/>
  <c r="P24"/>
  <c r="R24" s="1"/>
  <c r="P22"/>
  <c r="R22" s="1"/>
  <c r="P19"/>
  <c r="R19" s="1"/>
  <c r="P16"/>
  <c r="R16" s="1"/>
  <c r="P13"/>
  <c r="R13" s="1"/>
  <c r="P3"/>
  <c r="R3" s="1"/>
  <c r="P4"/>
  <c r="R4" s="1"/>
  <c r="P5"/>
  <c r="R5" s="1"/>
  <c r="P6"/>
  <c r="R6" s="1"/>
  <c r="P7"/>
  <c r="R7" s="1"/>
  <c r="P8"/>
  <c r="R8" s="1"/>
  <c r="P9"/>
  <c r="R9" s="1"/>
  <c r="P10"/>
  <c r="R10" s="1"/>
  <c r="P11"/>
  <c r="R11" s="1"/>
  <c r="P12"/>
  <c r="R12" s="1"/>
</calcChain>
</file>

<file path=xl/sharedStrings.xml><?xml version="1.0" encoding="utf-8"?>
<sst xmlns="http://schemas.openxmlformats.org/spreadsheetml/2006/main" count="114" uniqueCount="110">
  <si>
    <t>F321
全八大露營外套</t>
    <phoneticPr fontId="2" type="noConversion"/>
  </si>
  <si>
    <t>C805
鋪棉背心</t>
    <phoneticPr fontId="2" type="noConversion"/>
  </si>
  <si>
    <t>C24201
SCOUTS背心</t>
    <phoneticPr fontId="2" type="noConversion"/>
  </si>
  <si>
    <t>C263
童軍百週年外套</t>
    <phoneticPr fontId="2" type="noConversion"/>
  </si>
  <si>
    <t>C243
綠色休閒外套</t>
    <phoneticPr fontId="2" type="noConversion"/>
  </si>
  <si>
    <t>C244
春秋薄外套(米白)</t>
    <phoneticPr fontId="2" type="noConversion"/>
  </si>
  <si>
    <t>C244
春秋薄外套(黃)</t>
    <phoneticPr fontId="2" type="noConversion"/>
  </si>
  <si>
    <t>C22701
世界徽風衣夾克</t>
    <phoneticPr fontId="2" type="noConversion"/>
  </si>
  <si>
    <t>C224
世界徽夾克</t>
    <phoneticPr fontId="2" type="noConversion"/>
  </si>
  <si>
    <t>小計</t>
    <phoneticPr fontId="2" type="noConversion"/>
  </si>
  <si>
    <t>7L</t>
    <phoneticPr fontId="2" type="noConversion"/>
  </si>
  <si>
    <t>6L</t>
    <phoneticPr fontId="2" type="noConversion"/>
  </si>
  <si>
    <t>5L</t>
    <phoneticPr fontId="2" type="noConversion"/>
  </si>
  <si>
    <t>4L</t>
    <phoneticPr fontId="2" type="noConversion"/>
  </si>
  <si>
    <t>3L</t>
    <phoneticPr fontId="2" type="noConversion"/>
  </si>
  <si>
    <t>2L</t>
    <phoneticPr fontId="2" type="noConversion"/>
  </si>
  <si>
    <t>XL</t>
    <phoneticPr fontId="2" type="noConversion"/>
  </si>
  <si>
    <t>L</t>
    <phoneticPr fontId="2" type="noConversion"/>
  </si>
  <si>
    <t>M</t>
    <phoneticPr fontId="2" type="noConversion"/>
  </si>
  <si>
    <t>S</t>
    <phoneticPr fontId="2" type="noConversion"/>
  </si>
  <si>
    <t>品號品名</t>
    <phoneticPr fontId="2" type="noConversion"/>
  </si>
  <si>
    <t>C214
百週年
POLO衫</t>
    <phoneticPr fontId="5" type="noConversion"/>
  </si>
  <si>
    <t>藍色</t>
    <phoneticPr fontId="5" type="noConversion"/>
  </si>
  <si>
    <t>紅色</t>
    <phoneticPr fontId="5" type="noConversion"/>
  </si>
  <si>
    <t>粉紅色</t>
    <phoneticPr fontId="5" type="noConversion"/>
  </si>
  <si>
    <t>F05131
百週年APR
POLO衫</t>
    <phoneticPr fontId="5" type="noConversion"/>
  </si>
  <si>
    <t>綠色</t>
    <phoneticPr fontId="5" type="noConversion"/>
  </si>
  <si>
    <t>紫色</t>
    <phoneticPr fontId="5" type="noConversion"/>
  </si>
  <si>
    <t>黃色</t>
    <phoneticPr fontId="5" type="noConversion"/>
  </si>
  <si>
    <t>F314
全8
POLO衫</t>
    <phoneticPr fontId="5" type="noConversion"/>
  </si>
  <si>
    <t>天藍</t>
    <phoneticPr fontId="5" type="noConversion"/>
  </si>
  <si>
    <t>藍綠</t>
    <phoneticPr fontId="5" type="noConversion"/>
  </si>
  <si>
    <t>C214
SCOUTS POLO衫</t>
    <phoneticPr fontId="5" type="noConversion"/>
  </si>
  <si>
    <t>草綠</t>
    <phoneticPr fontId="5" type="noConversion"/>
  </si>
  <si>
    <t>成本</t>
    <phoneticPr fontId="2" type="noConversion"/>
  </si>
  <si>
    <t>12"</t>
    <phoneticPr fontId="2" type="noConversion"/>
  </si>
  <si>
    <t>F11802
2016新北大露營排汗T</t>
    <phoneticPr fontId="5" type="noConversion"/>
  </si>
  <si>
    <t>紫色</t>
    <phoneticPr fontId="5" type="noConversion"/>
  </si>
  <si>
    <t>黃色</t>
    <phoneticPr fontId="5" type="noConversion"/>
  </si>
  <si>
    <t xml:space="preserve">C207
中國童子軍高級徽棉T </t>
    <phoneticPr fontId="5" type="noConversion"/>
  </si>
  <si>
    <t>綠色</t>
    <phoneticPr fontId="2" type="noConversion"/>
  </si>
  <si>
    <t>黃色</t>
    <phoneticPr fontId="2" type="noConversion"/>
  </si>
  <si>
    <t>白色</t>
    <phoneticPr fontId="2" type="noConversion"/>
  </si>
  <si>
    <t>水藍</t>
    <phoneticPr fontId="2" type="noConversion"/>
  </si>
  <si>
    <t>F05122
百週年 棉T</t>
    <phoneticPr fontId="5" type="noConversion"/>
  </si>
  <si>
    <t>灰色</t>
    <phoneticPr fontId="2" type="noConversion"/>
  </si>
  <si>
    <t>藍色</t>
    <phoneticPr fontId="2" type="noConversion"/>
  </si>
  <si>
    <t>橘色</t>
    <phoneticPr fontId="2" type="noConversion"/>
  </si>
  <si>
    <t>24"</t>
  </si>
  <si>
    <t>26"</t>
  </si>
  <si>
    <t>28"</t>
  </si>
  <si>
    <t>30"</t>
  </si>
  <si>
    <t>32"</t>
  </si>
  <si>
    <t>34"</t>
  </si>
  <si>
    <t>36"</t>
  </si>
  <si>
    <t>日本世界大露營
短袖襯衫N003</t>
    <phoneticPr fontId="2" type="noConversion"/>
  </si>
  <si>
    <t>日本世界大露營
短褲N002</t>
    <phoneticPr fontId="2" type="noConversion"/>
  </si>
  <si>
    <t>42"</t>
    <phoneticPr fontId="2" type="noConversion"/>
  </si>
  <si>
    <t>44"</t>
    <phoneticPr fontId="2" type="noConversion"/>
  </si>
  <si>
    <t>50"</t>
    <phoneticPr fontId="2" type="noConversion"/>
  </si>
  <si>
    <t>57cm</t>
    <phoneticPr fontId="2" type="noConversion"/>
  </si>
  <si>
    <t>12"</t>
    <phoneticPr fontId="2" type="noConversion"/>
  </si>
  <si>
    <t>12.5"</t>
    <phoneticPr fontId="2" type="noConversion"/>
  </si>
  <si>
    <t>13"</t>
    <phoneticPr fontId="2" type="noConversion"/>
  </si>
  <si>
    <t>13.5"</t>
    <phoneticPr fontId="2" type="noConversion"/>
  </si>
  <si>
    <t>20"</t>
    <phoneticPr fontId="2" type="noConversion"/>
  </si>
  <si>
    <t>22"</t>
    <phoneticPr fontId="2" type="noConversion"/>
  </si>
  <si>
    <t>F996環保袋</t>
    <phoneticPr fontId="2" type="noConversion"/>
  </si>
  <si>
    <t>F997環保杯</t>
    <phoneticPr fontId="2" type="noConversion"/>
  </si>
  <si>
    <t>F99701環保杯(中)</t>
    <phoneticPr fontId="2" type="noConversion"/>
  </si>
  <si>
    <t>F9970101環保杯(大)</t>
    <phoneticPr fontId="2" type="noConversion"/>
  </si>
  <si>
    <t>F99702摺疊水壺</t>
    <phoneticPr fontId="2" type="noConversion"/>
  </si>
  <si>
    <t>F998淨水袋</t>
    <phoneticPr fontId="2" type="noConversion"/>
  </si>
  <si>
    <t>日本世界大露營背包 F201513</t>
    <phoneticPr fontId="2" type="noConversion"/>
  </si>
  <si>
    <t>日本世界大露營
牛仔帽(迷彩)
F201515</t>
    <phoneticPr fontId="2" type="noConversion"/>
  </si>
  <si>
    <t>日本世界大露營
牛仔帽(卡其)
F201516</t>
    <phoneticPr fontId="2" type="noConversion"/>
  </si>
  <si>
    <t>藍</t>
    <phoneticPr fontId="2" type="noConversion"/>
  </si>
  <si>
    <t>61cm</t>
    <phoneticPr fontId="2" type="noConversion"/>
  </si>
  <si>
    <t>59cm</t>
    <phoneticPr fontId="2" type="noConversion"/>
  </si>
  <si>
    <t>C225
童軍風衣夾克</t>
    <phoneticPr fontId="2" type="noConversion"/>
  </si>
  <si>
    <t>台灣常見100種鳥類</t>
  </si>
  <si>
    <t>臺灣33種蛙類圖鑑</t>
  </si>
  <si>
    <t>臺灣136種野花圖鑑</t>
  </si>
  <si>
    <t>台灣常見21種鯨豚圖鑑</t>
  </si>
  <si>
    <t>台灣野鳥圖鑑</t>
  </si>
  <si>
    <t>典禮儀式音樂專輯</t>
  </si>
  <si>
    <t>2011中國童軍100周年紀念幣</t>
  </si>
  <si>
    <t>百周年大露營布章全套</t>
  </si>
  <si>
    <t>86屆童軍節紀念章(100兔)</t>
  </si>
  <si>
    <t>90屆童軍節紀念徽章(104羊)</t>
  </si>
  <si>
    <t>107年童軍節紀念徽章(狗)</t>
  </si>
  <si>
    <t>世界徽領帶 E308</t>
    <phoneticPr fontId="2" type="noConversion"/>
  </si>
  <si>
    <t>亞太徽領帶 E314</t>
    <phoneticPr fontId="2" type="noConversion"/>
  </si>
  <si>
    <t>斧頭徽領帶(織) C502</t>
    <phoneticPr fontId="2" type="noConversion"/>
  </si>
  <si>
    <t>童軍徽領帶(織) C503</t>
    <phoneticPr fontId="2" type="noConversion"/>
  </si>
  <si>
    <t>世界徽領帶(印徽) E307</t>
    <phoneticPr fontId="2" type="noConversion"/>
  </si>
  <si>
    <t>數量</t>
    <phoneticPr fontId="2" type="noConversion"/>
  </si>
  <si>
    <t>童軍徽行李用吊牌(真皮) D145</t>
    <phoneticPr fontId="2" type="noConversion"/>
  </si>
  <si>
    <t>SCOUTS貼紙(大)E045</t>
    <phoneticPr fontId="2" type="noConversion"/>
  </si>
  <si>
    <t>童軍徽靜電貼紙 E049</t>
    <phoneticPr fontId="2" type="noConversion"/>
  </si>
  <si>
    <t>大象皮領圈(DIY) C71202</t>
    <phoneticPr fontId="2" type="noConversion"/>
  </si>
  <si>
    <t>貝登堡布徽</t>
  </si>
  <si>
    <t>紫白</t>
    <phoneticPr fontId="2" type="noConversion"/>
  </si>
  <si>
    <t>藍白</t>
    <phoneticPr fontId="2" type="noConversion"/>
  </si>
  <si>
    <t>紅白</t>
    <phoneticPr fontId="2" type="noConversion"/>
  </si>
  <si>
    <t>藍紅</t>
    <phoneticPr fontId="2" type="noConversion"/>
  </si>
  <si>
    <t>特賣品項建議 (109/12/10)</t>
    <phoneticPr fontId="2" type="noConversion"/>
  </si>
  <si>
    <t>林志穗寄賣品項全部9折</t>
    <phoneticPr fontId="2" type="noConversion"/>
  </si>
  <si>
    <t>項次</t>
    <phoneticPr fontId="2" type="noConversion"/>
  </si>
  <si>
    <t>售價</t>
    <phoneticPr fontId="2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</si>
</sst>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_-;\-* #,##0_-;_-* &quot;-&quot;??_-;_-@_-"/>
    <numFmt numFmtId="177" formatCode="0_ "/>
    <numFmt numFmtId="178" formatCode="0;_⼃"/>
  </numFmts>
  <fonts count="1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rgb="FF7030A0"/>
      <name val="新細明體"/>
      <family val="1"/>
      <charset val="136"/>
      <scheme val="minor"/>
    </font>
    <font>
      <strike/>
      <sz val="12"/>
      <color theme="1"/>
      <name val="新細明體"/>
      <family val="1"/>
      <charset val="136"/>
      <scheme val="minor"/>
    </font>
    <font>
      <sz val="12"/>
      <color rgb="FFFFC00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rgb="FF000000"/>
      <name val="細明體"/>
      <family val="3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2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3" borderId="10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3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4" xfId="2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2" borderId="2" xfId="2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3" borderId="2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0" borderId="9" xfId="0" applyFont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0" fillId="3" borderId="3" xfId="1" applyNumberFormat="1" applyFont="1" applyFill="1" applyBorder="1" applyAlignment="1">
      <alignment horizontal="right" vertical="center"/>
    </xf>
    <xf numFmtId="176" fontId="0" fillId="0" borderId="3" xfId="1" applyNumberFormat="1" applyFont="1" applyBorder="1" applyAlignment="1">
      <alignment horizontal="right" vertical="center"/>
    </xf>
    <xf numFmtId="176" fontId="0" fillId="2" borderId="3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3" borderId="8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7" fontId="11" fillId="0" borderId="3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4" fillId="0" borderId="16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11" fillId="3" borderId="3" xfId="0" applyNumberFormat="1" applyFont="1" applyFill="1" applyBorder="1" applyAlignment="1">
      <alignment vertical="center"/>
    </xf>
    <xf numFmtId="0" fontId="3" fillId="3" borderId="16" xfId="0" applyFont="1" applyFill="1" applyBorder="1">
      <alignment vertical="center"/>
    </xf>
    <xf numFmtId="0" fontId="0" fillId="3" borderId="16" xfId="0" applyFill="1" applyBorder="1" applyAlignment="1">
      <alignment horizontal="center" vertical="center"/>
    </xf>
    <xf numFmtId="177" fontId="11" fillId="3" borderId="3" xfId="0" applyNumberFormat="1" applyFont="1" applyFill="1" applyBorder="1" applyAlignment="1">
      <alignment vertical="center"/>
    </xf>
    <xf numFmtId="0" fontId="3" fillId="3" borderId="3" xfId="0" applyFont="1" applyFill="1" applyBorder="1">
      <alignment vertical="center"/>
    </xf>
    <xf numFmtId="0" fontId="0" fillId="3" borderId="3" xfId="0" applyFill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8" fontId="0" fillId="2" borderId="3" xfId="0" applyNumberFormat="1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3" borderId="3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0" fillId="3" borderId="8" xfId="1" applyNumberFormat="1" applyFont="1" applyFill="1" applyBorder="1" applyAlignment="1">
      <alignment horizontal="right" vertical="center"/>
    </xf>
    <xf numFmtId="176" fontId="0" fillId="3" borderId="6" xfId="1" applyNumberFormat="1" applyFont="1" applyFill="1" applyBorder="1" applyAlignment="1">
      <alignment horizontal="right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2" borderId="8" xfId="1" applyNumberFormat="1" applyFont="1" applyFill="1" applyBorder="1" applyAlignment="1">
      <alignment horizontal="right" vertical="center"/>
    </xf>
    <xf numFmtId="176" fontId="0" fillId="2" borderId="15" xfId="1" applyNumberFormat="1" applyFont="1" applyFill="1" applyBorder="1" applyAlignment="1">
      <alignment horizontal="right" vertical="center"/>
    </xf>
    <xf numFmtId="176" fontId="0" fillId="2" borderId="6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0" fillId="3" borderId="15" xfId="1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176" fontId="0" fillId="0" borderId="8" xfId="1" applyNumberFormat="1" applyFont="1" applyFill="1" applyBorder="1" applyAlignment="1">
      <alignment horizontal="right" vertical="center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6" xfId="1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76" fontId="0" fillId="0" borderId="8" xfId="1" applyNumberFormat="1" applyFont="1" applyBorder="1" applyAlignment="1">
      <alignment horizontal="right" vertical="center"/>
    </xf>
    <xf numFmtId="176" fontId="0" fillId="0" borderId="15" xfId="1" applyNumberFormat="1" applyFont="1" applyBorder="1" applyAlignment="1">
      <alignment horizontal="right" vertical="center"/>
    </xf>
    <xf numFmtId="176" fontId="0" fillId="0" borderId="6" xfId="1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7" fontId="14" fillId="3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3"/>
  <sheetViews>
    <sheetView tabSelected="1" zoomScaleNormal="100" workbookViewId="0">
      <pane ySplit="2" topLeftCell="A32" activePane="bottomLeft" state="frozen"/>
      <selection pane="bottomLeft" activeCell="A2" sqref="A2:B71"/>
    </sheetView>
  </sheetViews>
  <sheetFormatPr defaultRowHeight="17"/>
  <cols>
    <col min="1" max="1" width="5.6328125" bestFit="1" customWidth="1"/>
    <col min="2" max="2" width="7.90625" style="28" customWidth="1"/>
    <col min="3" max="3" width="30.81640625" style="4" bestFit="1" customWidth="1"/>
    <col min="4" max="4" width="8.36328125" style="4" customWidth="1"/>
    <col min="5" max="5" width="4.6328125" style="4" customWidth="1"/>
    <col min="6" max="15" width="4.453125" style="3" customWidth="1"/>
    <col min="16" max="16" width="7.90625" style="2" customWidth="1"/>
    <col min="17" max="17" width="8.1796875" style="1" customWidth="1"/>
    <col min="18" max="18" width="12.6328125" style="71" bestFit="1" customWidth="1"/>
    <col min="19" max="19" width="5.81640625" bestFit="1" customWidth="1"/>
  </cols>
  <sheetData>
    <row r="1" spans="1:18" ht="19.5">
      <c r="A1" s="136" t="s">
        <v>106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s="15" customFormat="1">
      <c r="A2" s="194" t="s">
        <v>108</v>
      </c>
      <c r="B2" s="195" t="s">
        <v>109</v>
      </c>
      <c r="C2" s="163" t="s">
        <v>20</v>
      </c>
      <c r="D2" s="164"/>
      <c r="E2" s="45" t="s">
        <v>35</v>
      </c>
      <c r="F2" s="9" t="s">
        <v>19</v>
      </c>
      <c r="G2" s="9" t="s">
        <v>18</v>
      </c>
      <c r="H2" s="9" t="s">
        <v>17</v>
      </c>
      <c r="I2" s="9" t="s">
        <v>16</v>
      </c>
      <c r="J2" s="9" t="s">
        <v>15</v>
      </c>
      <c r="K2" s="9" t="s">
        <v>14</v>
      </c>
      <c r="L2" s="9" t="s">
        <v>13</v>
      </c>
      <c r="M2" s="9" t="s">
        <v>12</v>
      </c>
      <c r="N2" s="9" t="s">
        <v>11</v>
      </c>
      <c r="O2" s="47" t="s">
        <v>10</v>
      </c>
      <c r="P2" s="132" t="s">
        <v>96</v>
      </c>
      <c r="Q2" s="6" t="s">
        <v>34</v>
      </c>
      <c r="R2" s="64" t="s">
        <v>9</v>
      </c>
    </row>
    <row r="3" spans="1:18" ht="37.5" customHeight="1">
      <c r="A3" s="196">
        <v>1</v>
      </c>
      <c r="B3" s="197">
        <v>150</v>
      </c>
      <c r="C3" s="27" t="s">
        <v>8</v>
      </c>
      <c r="D3" s="20"/>
      <c r="E3" s="32"/>
      <c r="F3" s="29"/>
      <c r="G3" s="14">
        <v>134</v>
      </c>
      <c r="H3" s="14">
        <v>132</v>
      </c>
      <c r="I3" s="14">
        <v>13</v>
      </c>
      <c r="J3" s="14">
        <v>21</v>
      </c>
      <c r="K3" s="14">
        <v>1</v>
      </c>
      <c r="L3" s="14">
        <v>1</v>
      </c>
      <c r="M3" s="14">
        <v>3</v>
      </c>
      <c r="N3" s="14"/>
      <c r="O3" s="13"/>
      <c r="P3" s="10">
        <f t="shared" ref="P3:P12" si="0">SUM(F3:O3)</f>
        <v>305</v>
      </c>
      <c r="Q3" s="17">
        <v>450</v>
      </c>
      <c r="R3" s="68">
        <f t="shared" ref="R3:R13" si="1">P3*Q3</f>
        <v>137250</v>
      </c>
    </row>
    <row r="4" spans="1:18" ht="37.5" customHeight="1">
      <c r="A4" s="194">
        <v>2</v>
      </c>
      <c r="B4" s="197">
        <v>150</v>
      </c>
      <c r="C4" s="25" t="s">
        <v>7</v>
      </c>
      <c r="D4" s="21"/>
      <c r="E4" s="33"/>
      <c r="F4" s="30"/>
      <c r="G4" s="9"/>
      <c r="H4" s="9"/>
      <c r="I4" s="9"/>
      <c r="J4" s="9">
        <v>40</v>
      </c>
      <c r="K4" s="9">
        <v>40</v>
      </c>
      <c r="L4" s="9">
        <v>20</v>
      </c>
      <c r="M4" s="9"/>
      <c r="N4" s="9"/>
      <c r="O4" s="8"/>
      <c r="P4" s="7">
        <f t="shared" si="0"/>
        <v>100</v>
      </c>
      <c r="Q4" s="6">
        <v>430</v>
      </c>
      <c r="R4" s="69">
        <f t="shared" si="1"/>
        <v>43000</v>
      </c>
    </row>
    <row r="5" spans="1:18" ht="37.5" customHeight="1">
      <c r="A5" s="198">
        <v>3</v>
      </c>
      <c r="B5" s="197">
        <v>150</v>
      </c>
      <c r="C5" s="26" t="s">
        <v>79</v>
      </c>
      <c r="D5" s="20"/>
      <c r="E5" s="32"/>
      <c r="F5" s="31"/>
      <c r="G5" s="12"/>
      <c r="H5" s="12"/>
      <c r="I5" s="12">
        <v>60</v>
      </c>
      <c r="J5" s="12"/>
      <c r="K5" s="12"/>
      <c r="L5" s="12"/>
      <c r="M5" s="12"/>
      <c r="N5" s="12"/>
      <c r="O5" s="11"/>
      <c r="P5" s="10">
        <f t="shared" si="0"/>
        <v>60</v>
      </c>
      <c r="Q5" s="17">
        <v>250</v>
      </c>
      <c r="R5" s="68">
        <f t="shared" si="1"/>
        <v>15000</v>
      </c>
    </row>
    <row r="6" spans="1:18" ht="37.5" customHeight="1">
      <c r="A6" s="194">
        <v>4</v>
      </c>
      <c r="B6" s="197">
        <v>150</v>
      </c>
      <c r="C6" s="25" t="s">
        <v>6</v>
      </c>
      <c r="D6" s="21"/>
      <c r="E6" s="33"/>
      <c r="F6" s="30">
        <v>39</v>
      </c>
      <c r="G6" s="9">
        <v>39</v>
      </c>
      <c r="H6" s="9">
        <v>95</v>
      </c>
      <c r="I6" s="9">
        <v>108</v>
      </c>
      <c r="J6" s="9">
        <v>56</v>
      </c>
      <c r="K6" s="9">
        <v>33</v>
      </c>
      <c r="L6" s="9">
        <v>18</v>
      </c>
      <c r="M6" s="9">
        <v>7</v>
      </c>
      <c r="N6" s="9">
        <v>5</v>
      </c>
      <c r="O6" s="8">
        <v>5</v>
      </c>
      <c r="P6" s="7">
        <f t="shared" si="0"/>
        <v>405</v>
      </c>
      <c r="Q6" s="6">
        <v>398</v>
      </c>
      <c r="R6" s="69">
        <f t="shared" si="1"/>
        <v>161190</v>
      </c>
    </row>
    <row r="7" spans="1:18" ht="37.5" customHeight="1">
      <c r="A7" s="198">
        <v>5</v>
      </c>
      <c r="B7" s="197">
        <v>150</v>
      </c>
      <c r="C7" s="26" t="s">
        <v>5</v>
      </c>
      <c r="D7" s="20"/>
      <c r="E7" s="32"/>
      <c r="F7" s="31">
        <v>19</v>
      </c>
      <c r="G7" s="12">
        <v>49</v>
      </c>
      <c r="H7" s="12">
        <v>25</v>
      </c>
      <c r="I7" s="12">
        <v>71</v>
      </c>
      <c r="J7" s="12">
        <v>18</v>
      </c>
      <c r="K7" s="12">
        <v>36</v>
      </c>
      <c r="L7" s="12">
        <v>10</v>
      </c>
      <c r="M7" s="12">
        <v>5</v>
      </c>
      <c r="N7" s="12">
        <v>5</v>
      </c>
      <c r="O7" s="11">
        <v>5</v>
      </c>
      <c r="P7" s="10">
        <f t="shared" si="0"/>
        <v>243</v>
      </c>
      <c r="Q7" s="17">
        <v>398</v>
      </c>
      <c r="R7" s="68">
        <f t="shared" si="1"/>
        <v>96714</v>
      </c>
    </row>
    <row r="8" spans="1:18" ht="37.5" customHeight="1">
      <c r="A8" s="194">
        <v>6</v>
      </c>
      <c r="B8" s="197">
        <v>150</v>
      </c>
      <c r="C8" s="25" t="s">
        <v>4</v>
      </c>
      <c r="D8" s="21"/>
      <c r="E8" s="33"/>
      <c r="F8" s="30">
        <v>45</v>
      </c>
      <c r="G8" s="9">
        <v>56</v>
      </c>
      <c r="H8" s="9">
        <v>68</v>
      </c>
      <c r="I8" s="9">
        <v>99</v>
      </c>
      <c r="J8" s="9">
        <v>73</v>
      </c>
      <c r="K8" s="9">
        <v>37</v>
      </c>
      <c r="L8" s="9">
        <v>18</v>
      </c>
      <c r="M8" s="9">
        <v>9</v>
      </c>
      <c r="N8" s="9">
        <v>3</v>
      </c>
      <c r="O8" s="8">
        <v>5</v>
      </c>
      <c r="P8" s="7">
        <f t="shared" si="0"/>
        <v>413</v>
      </c>
      <c r="Q8" s="6">
        <v>584</v>
      </c>
      <c r="R8" s="69">
        <f t="shared" si="1"/>
        <v>241192</v>
      </c>
    </row>
    <row r="9" spans="1:18" ht="37.5" customHeight="1">
      <c r="A9" s="198">
        <v>7</v>
      </c>
      <c r="B9" s="197">
        <v>150</v>
      </c>
      <c r="C9" s="26" t="s">
        <v>3</v>
      </c>
      <c r="D9" s="20"/>
      <c r="E9" s="32"/>
      <c r="F9" s="31"/>
      <c r="G9" s="12"/>
      <c r="H9" s="12">
        <v>31</v>
      </c>
      <c r="I9" s="12">
        <v>24</v>
      </c>
      <c r="J9" s="12"/>
      <c r="K9" s="12"/>
      <c r="L9" s="12"/>
      <c r="M9" s="12"/>
      <c r="N9" s="12"/>
      <c r="O9" s="11"/>
      <c r="P9" s="10">
        <f t="shared" si="0"/>
        <v>55</v>
      </c>
      <c r="Q9" s="17">
        <v>330</v>
      </c>
      <c r="R9" s="68">
        <f t="shared" si="1"/>
        <v>18150</v>
      </c>
    </row>
    <row r="10" spans="1:18" ht="37.5" customHeight="1">
      <c r="A10" s="198">
        <v>9</v>
      </c>
      <c r="B10" s="197">
        <v>150</v>
      </c>
      <c r="C10" s="26" t="s">
        <v>2</v>
      </c>
      <c r="D10" s="20"/>
      <c r="E10" s="32"/>
      <c r="F10" s="31">
        <v>15</v>
      </c>
      <c r="G10" s="12">
        <v>4</v>
      </c>
      <c r="H10" s="12">
        <v>80</v>
      </c>
      <c r="I10" s="12">
        <v>31</v>
      </c>
      <c r="J10" s="12"/>
      <c r="K10" s="12"/>
      <c r="L10" s="12"/>
      <c r="M10" s="12"/>
      <c r="N10" s="12"/>
      <c r="O10" s="11"/>
      <c r="P10" s="10">
        <f t="shared" si="0"/>
        <v>130</v>
      </c>
      <c r="Q10" s="17">
        <v>524</v>
      </c>
      <c r="R10" s="68">
        <f t="shared" si="1"/>
        <v>68120</v>
      </c>
    </row>
    <row r="11" spans="1:18" ht="37.5" customHeight="1">
      <c r="A11" s="199">
        <v>10</v>
      </c>
      <c r="B11" s="197">
        <v>150</v>
      </c>
      <c r="C11" s="87" t="s">
        <v>1</v>
      </c>
      <c r="D11" s="88"/>
      <c r="E11" s="89"/>
      <c r="F11" s="80"/>
      <c r="G11" s="75"/>
      <c r="H11" s="75"/>
      <c r="I11" s="75"/>
      <c r="J11" s="75">
        <v>31</v>
      </c>
      <c r="K11" s="75"/>
      <c r="L11" s="75"/>
      <c r="M11" s="75"/>
      <c r="N11" s="75"/>
      <c r="O11" s="90"/>
      <c r="P11" s="91">
        <f t="shared" si="0"/>
        <v>31</v>
      </c>
      <c r="Q11" s="92">
        <v>320</v>
      </c>
      <c r="R11" s="81">
        <f t="shared" si="1"/>
        <v>9920</v>
      </c>
    </row>
    <row r="12" spans="1:18" ht="37.5" customHeight="1">
      <c r="A12" s="198">
        <v>11</v>
      </c>
      <c r="B12" s="200">
        <v>99</v>
      </c>
      <c r="C12" s="96" t="s">
        <v>0</v>
      </c>
      <c r="D12" s="97"/>
      <c r="E12" s="98"/>
      <c r="F12" s="99"/>
      <c r="G12" s="66">
        <v>36</v>
      </c>
      <c r="H12" s="66">
        <v>10</v>
      </c>
      <c r="I12" s="66">
        <v>10</v>
      </c>
      <c r="J12" s="66"/>
      <c r="K12" s="66"/>
      <c r="L12" s="66"/>
      <c r="M12" s="66"/>
      <c r="N12" s="66"/>
      <c r="O12" s="100"/>
      <c r="P12" s="120">
        <f t="shared" si="0"/>
        <v>56</v>
      </c>
      <c r="Q12" s="66">
        <v>300</v>
      </c>
      <c r="R12" s="72">
        <f t="shared" si="1"/>
        <v>16800</v>
      </c>
    </row>
    <row r="13" spans="1:18" ht="17.149999999999999" customHeight="1">
      <c r="A13" s="201">
        <v>12</v>
      </c>
      <c r="B13" s="202">
        <v>100</v>
      </c>
      <c r="C13" s="174" t="s">
        <v>21</v>
      </c>
      <c r="D13" s="93" t="s">
        <v>22</v>
      </c>
      <c r="E13" s="94"/>
      <c r="F13" s="95">
        <v>5</v>
      </c>
      <c r="G13" s="92">
        <v>2</v>
      </c>
      <c r="H13" s="92">
        <v>10</v>
      </c>
      <c r="I13" s="92">
        <v>15</v>
      </c>
      <c r="J13" s="92"/>
      <c r="K13" s="92"/>
      <c r="L13" s="92"/>
      <c r="M13" s="92"/>
      <c r="N13" s="75"/>
      <c r="O13" s="90"/>
      <c r="P13" s="151">
        <f>SUM(F13:O15)</f>
        <v>185</v>
      </c>
      <c r="Q13" s="170">
        <v>285</v>
      </c>
      <c r="R13" s="167">
        <f t="shared" si="1"/>
        <v>52725</v>
      </c>
    </row>
    <row r="14" spans="1:18">
      <c r="A14" s="201"/>
      <c r="B14" s="203"/>
      <c r="C14" s="175"/>
      <c r="D14" s="93" t="s">
        <v>23</v>
      </c>
      <c r="E14" s="94"/>
      <c r="F14" s="95">
        <v>1</v>
      </c>
      <c r="G14" s="92"/>
      <c r="H14" s="92">
        <v>49</v>
      </c>
      <c r="I14" s="92">
        <v>30</v>
      </c>
      <c r="J14" s="92"/>
      <c r="K14" s="92"/>
      <c r="L14" s="92"/>
      <c r="M14" s="92"/>
      <c r="N14" s="75"/>
      <c r="O14" s="90"/>
      <c r="P14" s="173"/>
      <c r="Q14" s="171"/>
      <c r="R14" s="168"/>
    </row>
    <row r="15" spans="1:18">
      <c r="A15" s="201"/>
      <c r="B15" s="203"/>
      <c r="C15" s="175"/>
      <c r="D15" s="93" t="s">
        <v>24</v>
      </c>
      <c r="E15" s="94"/>
      <c r="F15" s="95"/>
      <c r="G15" s="92"/>
      <c r="H15" s="92">
        <v>37</v>
      </c>
      <c r="I15" s="92">
        <v>30</v>
      </c>
      <c r="J15" s="92">
        <v>6</v>
      </c>
      <c r="K15" s="92"/>
      <c r="L15" s="92"/>
      <c r="M15" s="92"/>
      <c r="N15" s="75"/>
      <c r="O15" s="90"/>
      <c r="P15" s="152"/>
      <c r="Q15" s="172"/>
      <c r="R15" s="169"/>
    </row>
    <row r="16" spans="1:18">
      <c r="A16" s="204">
        <v>13</v>
      </c>
      <c r="B16" s="202">
        <v>100</v>
      </c>
      <c r="C16" s="176" t="s">
        <v>25</v>
      </c>
      <c r="D16" s="22" t="s">
        <v>26</v>
      </c>
      <c r="E16" s="34"/>
      <c r="F16" s="16"/>
      <c r="G16" s="17"/>
      <c r="H16" s="17">
        <v>40</v>
      </c>
      <c r="I16" s="17"/>
      <c r="J16" s="17"/>
      <c r="K16" s="17"/>
      <c r="L16" s="17"/>
      <c r="M16" s="17"/>
      <c r="N16" s="65"/>
      <c r="O16" s="11"/>
      <c r="P16" s="149">
        <f>SUM(F16:O18)</f>
        <v>80</v>
      </c>
      <c r="Q16" s="155">
        <v>210</v>
      </c>
      <c r="R16" s="153">
        <f>P16*Q16</f>
        <v>16800</v>
      </c>
    </row>
    <row r="17" spans="1:18">
      <c r="A17" s="204"/>
      <c r="B17" s="203"/>
      <c r="C17" s="177"/>
      <c r="D17" s="22" t="s">
        <v>22</v>
      </c>
      <c r="E17" s="34"/>
      <c r="F17" s="16"/>
      <c r="G17" s="17"/>
      <c r="H17" s="17">
        <v>40</v>
      </c>
      <c r="I17" s="17"/>
      <c r="J17" s="17"/>
      <c r="K17" s="17"/>
      <c r="L17" s="17"/>
      <c r="M17" s="17"/>
      <c r="N17" s="65"/>
      <c r="O17" s="11"/>
      <c r="P17" s="181"/>
      <c r="Q17" s="166"/>
      <c r="R17" s="165"/>
    </row>
    <row r="18" spans="1:18">
      <c r="A18" s="204"/>
      <c r="B18" s="203"/>
      <c r="C18" s="177"/>
      <c r="D18" s="22" t="s">
        <v>27</v>
      </c>
      <c r="E18" s="34"/>
      <c r="F18" s="16"/>
      <c r="G18" s="17"/>
      <c r="H18" s="17"/>
      <c r="I18" s="17"/>
      <c r="J18" s="17"/>
      <c r="K18" s="17"/>
      <c r="L18" s="17"/>
      <c r="M18" s="17"/>
      <c r="N18" s="65"/>
      <c r="O18" s="11"/>
      <c r="P18" s="150"/>
      <c r="Q18" s="156"/>
      <c r="R18" s="154"/>
    </row>
    <row r="19" spans="1:18">
      <c r="A19" s="205">
        <v>14</v>
      </c>
      <c r="B19" s="206">
        <v>100</v>
      </c>
      <c r="C19" s="182" t="s">
        <v>29</v>
      </c>
      <c r="D19" s="23" t="s">
        <v>30</v>
      </c>
      <c r="E19" s="35"/>
      <c r="F19" s="18"/>
      <c r="G19" s="19">
        <v>65</v>
      </c>
      <c r="H19" s="19">
        <v>55</v>
      </c>
      <c r="I19" s="19"/>
      <c r="J19" s="19"/>
      <c r="K19" s="19"/>
      <c r="L19" s="19"/>
      <c r="M19" s="19"/>
      <c r="N19" s="6"/>
      <c r="O19" s="5"/>
      <c r="P19" s="178">
        <f>SUM(F19:O21)</f>
        <v>284</v>
      </c>
      <c r="Q19" s="157">
        <v>50</v>
      </c>
      <c r="R19" s="160">
        <f>P19*Q19</f>
        <v>14200</v>
      </c>
    </row>
    <row r="20" spans="1:18">
      <c r="A20" s="205"/>
      <c r="B20" s="206"/>
      <c r="C20" s="183"/>
      <c r="D20" s="23" t="s">
        <v>31</v>
      </c>
      <c r="E20" s="35"/>
      <c r="F20" s="18"/>
      <c r="G20" s="19"/>
      <c r="H20" s="19">
        <v>76</v>
      </c>
      <c r="I20" s="19"/>
      <c r="J20" s="19"/>
      <c r="K20" s="19"/>
      <c r="L20" s="19"/>
      <c r="M20" s="19"/>
      <c r="N20" s="6"/>
      <c r="O20" s="5"/>
      <c r="P20" s="179"/>
      <c r="Q20" s="158"/>
      <c r="R20" s="161"/>
    </row>
    <row r="21" spans="1:18">
      <c r="A21" s="205"/>
      <c r="B21" s="206"/>
      <c r="C21" s="183"/>
      <c r="D21" s="23" t="s">
        <v>28</v>
      </c>
      <c r="E21" s="35"/>
      <c r="F21" s="18"/>
      <c r="G21" s="19"/>
      <c r="H21" s="19">
        <v>88</v>
      </c>
      <c r="I21" s="19"/>
      <c r="J21" s="19"/>
      <c r="K21" s="19"/>
      <c r="L21" s="19"/>
      <c r="M21" s="19"/>
      <c r="N21" s="6"/>
      <c r="O21" s="5"/>
      <c r="P21" s="180"/>
      <c r="Q21" s="159"/>
      <c r="R21" s="162"/>
    </row>
    <row r="22" spans="1:18">
      <c r="A22" s="204">
        <v>15</v>
      </c>
      <c r="B22" s="207">
        <v>100</v>
      </c>
      <c r="C22" s="176" t="s">
        <v>32</v>
      </c>
      <c r="D22" s="22" t="s">
        <v>28</v>
      </c>
      <c r="E22" s="34"/>
      <c r="F22" s="16">
        <v>11</v>
      </c>
      <c r="G22" s="17"/>
      <c r="H22" s="17"/>
      <c r="I22" s="17"/>
      <c r="J22" s="17"/>
      <c r="K22" s="17">
        <v>1</v>
      </c>
      <c r="L22" s="17">
        <v>3</v>
      </c>
      <c r="M22" s="17">
        <v>1</v>
      </c>
      <c r="N22" s="65"/>
      <c r="O22" s="11"/>
      <c r="P22" s="149">
        <f>SUM(F22:N23)</f>
        <v>22</v>
      </c>
      <c r="Q22" s="155">
        <v>285</v>
      </c>
      <c r="R22" s="153">
        <f>P22*Q22</f>
        <v>6270</v>
      </c>
    </row>
    <row r="23" spans="1:18">
      <c r="A23" s="204"/>
      <c r="B23" s="207"/>
      <c r="C23" s="177"/>
      <c r="D23" s="22" t="s">
        <v>33</v>
      </c>
      <c r="E23" s="34"/>
      <c r="F23" s="16">
        <v>6</v>
      </c>
      <c r="G23" s="17"/>
      <c r="H23" s="17"/>
      <c r="I23" s="17"/>
      <c r="J23" s="17"/>
      <c r="K23" s="17"/>
      <c r="L23" s="17"/>
      <c r="M23" s="17"/>
      <c r="N23" s="65"/>
      <c r="O23" s="11"/>
      <c r="P23" s="150"/>
      <c r="Q23" s="156"/>
      <c r="R23" s="154"/>
    </row>
    <row r="24" spans="1:18">
      <c r="A24" s="208">
        <v>16</v>
      </c>
      <c r="B24" s="209">
        <v>50</v>
      </c>
      <c r="C24" s="190" t="s">
        <v>36</v>
      </c>
      <c r="D24" s="48" t="s">
        <v>37</v>
      </c>
      <c r="E24" s="36"/>
      <c r="F24" s="37"/>
      <c r="G24" s="37"/>
      <c r="H24" s="37"/>
      <c r="I24" s="37"/>
      <c r="J24" s="37"/>
      <c r="K24" s="38"/>
      <c r="L24" s="38"/>
      <c r="M24" s="38"/>
      <c r="N24" s="9"/>
      <c r="O24" s="8"/>
      <c r="P24" s="187">
        <f>SUM(E24:O26)</f>
        <v>5</v>
      </c>
      <c r="Q24" s="157">
        <v>92</v>
      </c>
      <c r="R24" s="184">
        <f>P24*Q24</f>
        <v>460</v>
      </c>
    </row>
    <row r="25" spans="1:18">
      <c r="A25" s="208"/>
      <c r="B25" s="209"/>
      <c r="C25" s="190"/>
      <c r="D25" s="48" t="s">
        <v>76</v>
      </c>
      <c r="E25" s="36"/>
      <c r="F25" s="37"/>
      <c r="G25" s="37"/>
      <c r="H25" s="37"/>
      <c r="I25" s="37">
        <v>5</v>
      </c>
      <c r="J25" s="37"/>
      <c r="K25" s="38"/>
      <c r="L25" s="38"/>
      <c r="M25" s="38"/>
      <c r="N25" s="63"/>
      <c r="O25" s="62"/>
      <c r="P25" s="188"/>
      <c r="Q25" s="158"/>
      <c r="R25" s="185"/>
    </row>
    <row r="26" spans="1:18">
      <c r="A26" s="208"/>
      <c r="B26" s="210"/>
      <c r="C26" s="191"/>
      <c r="D26" s="48" t="s">
        <v>38</v>
      </c>
      <c r="E26" s="36"/>
      <c r="F26" s="37"/>
      <c r="G26" s="37"/>
      <c r="H26" s="37"/>
      <c r="I26" s="37"/>
      <c r="J26" s="37"/>
      <c r="K26" s="38"/>
      <c r="L26" s="38"/>
      <c r="M26" s="38"/>
      <c r="N26" s="9"/>
      <c r="O26" s="8"/>
      <c r="P26" s="189"/>
      <c r="Q26" s="159"/>
      <c r="R26" s="186"/>
    </row>
    <row r="27" spans="1:18">
      <c r="A27" s="204">
        <v>17</v>
      </c>
      <c r="B27" s="211">
        <v>10</v>
      </c>
      <c r="C27" s="192" t="s">
        <v>39</v>
      </c>
      <c r="D27" s="49" t="s">
        <v>40</v>
      </c>
      <c r="E27" s="39">
        <v>51</v>
      </c>
      <c r="F27" s="40"/>
      <c r="G27" s="40"/>
      <c r="H27" s="40"/>
      <c r="I27" s="40"/>
      <c r="J27" s="40">
        <v>120</v>
      </c>
      <c r="K27" s="40">
        <v>35</v>
      </c>
      <c r="L27" s="40"/>
      <c r="M27" s="40"/>
      <c r="N27" s="24"/>
      <c r="O27" s="11"/>
      <c r="P27" s="149">
        <f>SUM(E27:O30)</f>
        <v>611</v>
      </c>
      <c r="Q27" s="155">
        <v>100</v>
      </c>
      <c r="R27" s="153">
        <f>P27*Q27</f>
        <v>61100</v>
      </c>
    </row>
    <row r="28" spans="1:18">
      <c r="A28" s="204"/>
      <c r="B28" s="211"/>
      <c r="C28" s="192"/>
      <c r="D28" s="49" t="s">
        <v>41</v>
      </c>
      <c r="E28" s="39"/>
      <c r="F28" s="40"/>
      <c r="G28" s="40"/>
      <c r="H28" s="40"/>
      <c r="I28" s="40"/>
      <c r="J28" s="40">
        <v>99</v>
      </c>
      <c r="K28" s="40">
        <v>22</v>
      </c>
      <c r="L28" s="40"/>
      <c r="M28" s="40"/>
      <c r="N28" s="24"/>
      <c r="O28" s="11"/>
      <c r="P28" s="181"/>
      <c r="Q28" s="166"/>
      <c r="R28" s="165"/>
    </row>
    <row r="29" spans="1:18">
      <c r="A29" s="204"/>
      <c r="B29" s="211"/>
      <c r="C29" s="192"/>
      <c r="D29" s="49" t="s">
        <v>42</v>
      </c>
      <c r="E29" s="39"/>
      <c r="F29" s="40"/>
      <c r="G29" s="40"/>
      <c r="H29" s="40"/>
      <c r="I29" s="40"/>
      <c r="J29" s="40">
        <v>140</v>
      </c>
      <c r="K29" s="40">
        <v>37</v>
      </c>
      <c r="L29" s="40"/>
      <c r="M29" s="40"/>
      <c r="N29" s="24"/>
      <c r="O29" s="11"/>
      <c r="P29" s="181"/>
      <c r="Q29" s="166"/>
      <c r="R29" s="165"/>
    </row>
    <row r="30" spans="1:18">
      <c r="A30" s="204"/>
      <c r="B30" s="211"/>
      <c r="C30" s="192"/>
      <c r="D30" s="49" t="s">
        <v>43</v>
      </c>
      <c r="E30" s="39">
        <v>12</v>
      </c>
      <c r="F30" s="40"/>
      <c r="G30" s="40"/>
      <c r="H30" s="40"/>
      <c r="I30" s="40"/>
      <c r="J30" s="40">
        <v>74</v>
      </c>
      <c r="K30" s="40">
        <v>21</v>
      </c>
      <c r="L30" s="40"/>
      <c r="M30" s="40"/>
      <c r="N30" s="24"/>
      <c r="O30" s="11"/>
      <c r="P30" s="150"/>
      <c r="Q30" s="156"/>
      <c r="R30" s="154"/>
    </row>
    <row r="31" spans="1:18">
      <c r="A31" s="208">
        <v>18</v>
      </c>
      <c r="B31" s="210">
        <v>50</v>
      </c>
      <c r="C31" s="190" t="s">
        <v>44</v>
      </c>
      <c r="D31" s="50" t="s">
        <v>45</v>
      </c>
      <c r="E31" s="41"/>
      <c r="F31" s="37"/>
      <c r="G31" s="37"/>
      <c r="H31" s="37">
        <v>10</v>
      </c>
      <c r="I31" s="37"/>
      <c r="J31" s="37"/>
      <c r="K31" s="37"/>
      <c r="L31" s="37"/>
      <c r="M31" s="37">
        <v>2</v>
      </c>
      <c r="N31" s="9"/>
      <c r="O31" s="8"/>
      <c r="P31" s="187">
        <f>SUM(E31:O34)</f>
        <v>129</v>
      </c>
      <c r="Q31" s="157">
        <v>75</v>
      </c>
      <c r="R31" s="184">
        <f>P31*Q31</f>
        <v>9675</v>
      </c>
    </row>
    <row r="32" spans="1:18">
      <c r="A32" s="208"/>
      <c r="B32" s="210"/>
      <c r="C32" s="190"/>
      <c r="D32" s="50" t="s">
        <v>46</v>
      </c>
      <c r="E32" s="42"/>
      <c r="F32" s="37"/>
      <c r="G32" s="43"/>
      <c r="H32" s="43"/>
      <c r="I32" s="37">
        <v>77</v>
      </c>
      <c r="J32" s="37"/>
      <c r="K32" s="37"/>
      <c r="L32" s="37"/>
      <c r="M32" s="37"/>
      <c r="N32" s="9"/>
      <c r="O32" s="8"/>
      <c r="P32" s="188"/>
      <c r="Q32" s="158"/>
      <c r="R32" s="185"/>
    </row>
    <row r="33" spans="1:18">
      <c r="A33" s="208"/>
      <c r="B33" s="210"/>
      <c r="C33" s="190"/>
      <c r="D33" s="50" t="s">
        <v>41</v>
      </c>
      <c r="E33" s="42"/>
      <c r="F33" s="37"/>
      <c r="G33" s="37"/>
      <c r="H33" s="37">
        <v>40</v>
      </c>
      <c r="I33" s="37"/>
      <c r="J33" s="37"/>
      <c r="K33" s="37"/>
      <c r="L33" s="37"/>
      <c r="M33" s="37"/>
      <c r="N33" s="9"/>
      <c r="O33" s="8"/>
      <c r="P33" s="188"/>
      <c r="Q33" s="158"/>
      <c r="R33" s="185"/>
    </row>
    <row r="34" spans="1:18">
      <c r="A34" s="208"/>
      <c r="B34" s="210"/>
      <c r="C34" s="191"/>
      <c r="D34" s="50" t="s">
        <v>47</v>
      </c>
      <c r="E34" s="44"/>
      <c r="F34" s="37"/>
      <c r="G34" s="37"/>
      <c r="H34" s="37"/>
      <c r="I34" s="37"/>
      <c r="J34" s="37"/>
      <c r="K34" s="37"/>
      <c r="L34" s="37"/>
      <c r="M34" s="37"/>
      <c r="N34" s="9"/>
      <c r="O34" s="8"/>
      <c r="P34" s="189"/>
      <c r="Q34" s="159"/>
      <c r="R34" s="186"/>
    </row>
    <row r="35" spans="1:18">
      <c r="A35" s="194">
        <v>19</v>
      </c>
      <c r="B35" s="212">
        <v>100</v>
      </c>
      <c r="C35" s="54" t="s">
        <v>67</v>
      </c>
      <c r="D35" s="58"/>
      <c r="E35" s="56"/>
      <c r="F35" s="52"/>
      <c r="G35" s="52"/>
      <c r="H35" s="52"/>
      <c r="I35" s="52"/>
      <c r="J35" s="52"/>
      <c r="K35" s="52"/>
      <c r="L35" s="52"/>
      <c r="M35" s="52"/>
      <c r="N35" s="52"/>
      <c r="O35" s="47"/>
      <c r="P35" s="46">
        <v>3</v>
      </c>
      <c r="Q35" s="53">
        <v>225</v>
      </c>
      <c r="R35" s="70">
        <f t="shared" ref="R35:R40" si="2">P35*Q35</f>
        <v>675</v>
      </c>
    </row>
    <row r="36" spans="1:18">
      <c r="A36" s="198">
        <v>20</v>
      </c>
      <c r="B36" s="213">
        <v>100</v>
      </c>
      <c r="C36" s="55" t="s">
        <v>68</v>
      </c>
      <c r="D36" s="59"/>
      <c r="E36" s="57"/>
      <c r="F36" s="51"/>
      <c r="G36" s="51"/>
      <c r="H36" s="51"/>
      <c r="I36" s="51"/>
      <c r="J36" s="51"/>
      <c r="K36" s="51"/>
      <c r="L36" s="51"/>
      <c r="M36" s="51"/>
      <c r="N36" s="51"/>
      <c r="O36" s="61"/>
      <c r="P36" s="60">
        <v>325</v>
      </c>
      <c r="Q36" s="17">
        <v>62</v>
      </c>
      <c r="R36" s="68">
        <f t="shared" si="2"/>
        <v>20150</v>
      </c>
    </row>
    <row r="37" spans="1:18">
      <c r="A37" s="194">
        <v>21</v>
      </c>
      <c r="B37" s="212">
        <v>100</v>
      </c>
      <c r="C37" s="54" t="s">
        <v>69</v>
      </c>
      <c r="D37" s="58"/>
      <c r="E37" s="56"/>
      <c r="F37" s="52"/>
      <c r="G37" s="52"/>
      <c r="H37" s="52"/>
      <c r="I37" s="52"/>
      <c r="J37" s="52"/>
      <c r="K37" s="52"/>
      <c r="L37" s="52"/>
      <c r="M37" s="52"/>
      <c r="N37" s="52"/>
      <c r="O37" s="47"/>
      <c r="P37" s="46">
        <v>2</v>
      </c>
      <c r="Q37" s="19">
        <v>133</v>
      </c>
      <c r="R37" s="70">
        <f t="shared" si="2"/>
        <v>266</v>
      </c>
    </row>
    <row r="38" spans="1:18">
      <c r="A38" s="198">
        <v>22</v>
      </c>
      <c r="B38" s="213">
        <v>100</v>
      </c>
      <c r="C38" s="55" t="s">
        <v>70</v>
      </c>
      <c r="D38" s="59"/>
      <c r="E38" s="57"/>
      <c r="F38" s="51"/>
      <c r="G38" s="51"/>
      <c r="H38" s="51"/>
      <c r="I38" s="51"/>
      <c r="J38" s="51"/>
      <c r="K38" s="51"/>
      <c r="L38" s="51"/>
      <c r="M38" s="51"/>
      <c r="N38" s="51"/>
      <c r="O38" s="61"/>
      <c r="P38" s="60">
        <v>2</v>
      </c>
      <c r="Q38" s="17">
        <v>152</v>
      </c>
      <c r="R38" s="68">
        <f t="shared" si="2"/>
        <v>304</v>
      </c>
    </row>
    <row r="39" spans="1:18">
      <c r="A39" s="194">
        <v>23</v>
      </c>
      <c r="B39" s="212">
        <v>150</v>
      </c>
      <c r="C39" s="54" t="s">
        <v>71</v>
      </c>
      <c r="D39" s="58"/>
      <c r="E39" s="56"/>
      <c r="F39" s="52"/>
      <c r="G39" s="52"/>
      <c r="H39" s="52"/>
      <c r="I39" s="52"/>
      <c r="J39" s="52"/>
      <c r="K39" s="52"/>
      <c r="L39" s="52"/>
      <c r="M39" s="52"/>
      <c r="N39" s="52"/>
      <c r="O39" s="47"/>
      <c r="P39" s="46">
        <v>129</v>
      </c>
      <c r="Q39" s="19">
        <v>219</v>
      </c>
      <c r="R39" s="70">
        <f t="shared" si="2"/>
        <v>28251</v>
      </c>
    </row>
    <row r="40" spans="1:18">
      <c r="A40" s="198">
        <v>24</v>
      </c>
      <c r="B40" s="213">
        <v>1200</v>
      </c>
      <c r="C40" s="55" t="s">
        <v>72</v>
      </c>
      <c r="D40" s="59"/>
      <c r="E40" s="57"/>
      <c r="F40" s="51"/>
      <c r="G40" s="51"/>
      <c r="H40" s="51"/>
      <c r="I40" s="51"/>
      <c r="J40" s="51"/>
      <c r="K40" s="51"/>
      <c r="L40" s="51"/>
      <c r="M40" s="51"/>
      <c r="N40" s="51"/>
      <c r="O40" s="61"/>
      <c r="P40" s="60">
        <v>15</v>
      </c>
      <c r="Q40" s="17">
        <v>1950</v>
      </c>
      <c r="R40" s="68">
        <f t="shared" si="2"/>
        <v>29250</v>
      </c>
    </row>
    <row r="41" spans="1:18">
      <c r="A41" s="214">
        <v>25</v>
      </c>
      <c r="B41" s="214">
        <v>380</v>
      </c>
      <c r="C41" s="141" t="s">
        <v>55</v>
      </c>
      <c r="D41" s="101" t="s">
        <v>61</v>
      </c>
      <c r="E41" s="101" t="s">
        <v>62</v>
      </c>
      <c r="F41" s="101" t="s">
        <v>63</v>
      </c>
      <c r="G41" s="101" t="s">
        <v>64</v>
      </c>
      <c r="H41" s="101"/>
      <c r="I41" s="102"/>
      <c r="J41" s="102"/>
      <c r="K41" s="102"/>
      <c r="L41" s="102"/>
      <c r="M41" s="102"/>
      <c r="N41" s="102"/>
      <c r="O41" s="103"/>
      <c r="P41" s="151">
        <f>SUM(D42:H42)</f>
        <v>63</v>
      </c>
      <c r="Q41" s="148">
        <v>450</v>
      </c>
      <c r="R41" s="147">
        <f>P41*Q41</f>
        <v>28350</v>
      </c>
    </row>
    <row r="42" spans="1:18">
      <c r="A42" s="201"/>
      <c r="B42" s="201"/>
      <c r="C42" s="142"/>
      <c r="D42" s="84">
        <v>21</v>
      </c>
      <c r="E42" s="84">
        <v>31</v>
      </c>
      <c r="F42" s="84">
        <v>11</v>
      </c>
      <c r="G42" s="84"/>
      <c r="H42" s="84"/>
      <c r="I42" s="104"/>
      <c r="J42" s="104"/>
      <c r="K42" s="104"/>
      <c r="L42" s="104"/>
      <c r="M42" s="104"/>
      <c r="N42" s="104"/>
      <c r="O42" s="105"/>
      <c r="P42" s="152"/>
      <c r="Q42" s="148"/>
      <c r="R42" s="147"/>
    </row>
    <row r="43" spans="1:18">
      <c r="A43" s="204">
        <v>26</v>
      </c>
      <c r="B43" s="204">
        <v>380</v>
      </c>
      <c r="C43" s="143" t="s">
        <v>56</v>
      </c>
      <c r="D43" s="40" t="s">
        <v>65</v>
      </c>
      <c r="E43" s="40" t="s">
        <v>66</v>
      </c>
      <c r="F43" s="40" t="s">
        <v>48</v>
      </c>
      <c r="G43" s="40" t="s">
        <v>49</v>
      </c>
      <c r="H43" s="40" t="s">
        <v>50</v>
      </c>
      <c r="I43" s="40" t="s">
        <v>51</v>
      </c>
      <c r="J43" s="40" t="s">
        <v>52</v>
      </c>
      <c r="K43" s="40" t="s">
        <v>53</v>
      </c>
      <c r="L43" s="40" t="s">
        <v>54</v>
      </c>
      <c r="M43" s="40" t="s">
        <v>57</v>
      </c>
      <c r="N43" s="40" t="s">
        <v>58</v>
      </c>
      <c r="O43" s="67" t="s">
        <v>59</v>
      </c>
      <c r="P43" s="149">
        <f>SUM(D44:O44)</f>
        <v>255</v>
      </c>
      <c r="Q43" s="145">
        <v>500</v>
      </c>
      <c r="R43" s="146">
        <f>P43*Q43</f>
        <v>127500</v>
      </c>
    </row>
    <row r="44" spans="1:18">
      <c r="A44" s="204"/>
      <c r="B44" s="204"/>
      <c r="C44" s="144"/>
      <c r="D44" s="40"/>
      <c r="E44" s="40">
        <v>35</v>
      </c>
      <c r="F44" s="40">
        <v>70</v>
      </c>
      <c r="G44" s="40">
        <v>120</v>
      </c>
      <c r="H44" s="40">
        <v>30</v>
      </c>
      <c r="I44" s="40"/>
      <c r="J44" s="40"/>
      <c r="K44" s="40"/>
      <c r="L44" s="40"/>
      <c r="M44" s="40"/>
      <c r="N44" s="40"/>
      <c r="O44" s="67"/>
      <c r="P44" s="150"/>
      <c r="Q44" s="145"/>
      <c r="R44" s="146"/>
    </row>
    <row r="45" spans="1:18">
      <c r="A45" s="201">
        <v>27</v>
      </c>
      <c r="B45" s="201">
        <v>100</v>
      </c>
      <c r="C45" s="137" t="s">
        <v>74</v>
      </c>
      <c r="D45" s="84" t="s">
        <v>60</v>
      </c>
      <c r="E45" s="84" t="s">
        <v>78</v>
      </c>
      <c r="F45" s="84" t="s">
        <v>77</v>
      </c>
      <c r="G45" s="106"/>
      <c r="H45" s="106"/>
      <c r="I45" s="106"/>
      <c r="J45" s="106"/>
      <c r="K45" s="106"/>
      <c r="L45" s="106"/>
      <c r="M45" s="106"/>
      <c r="N45" s="106"/>
      <c r="O45" s="106"/>
      <c r="P45" s="151">
        <f>SUM(D46:F46)</f>
        <v>494</v>
      </c>
      <c r="Q45" s="148">
        <v>140</v>
      </c>
      <c r="R45" s="147">
        <f>P45*Q45</f>
        <v>69160</v>
      </c>
    </row>
    <row r="46" spans="1:18">
      <c r="A46" s="201"/>
      <c r="B46" s="201"/>
      <c r="C46" s="138"/>
      <c r="D46" s="107">
        <v>470</v>
      </c>
      <c r="E46" s="84">
        <v>24</v>
      </c>
      <c r="F46" s="84"/>
      <c r="G46" s="106"/>
      <c r="H46" s="106"/>
      <c r="I46" s="106"/>
      <c r="J46" s="106"/>
      <c r="K46" s="106"/>
      <c r="L46" s="106"/>
      <c r="M46" s="106"/>
      <c r="N46" s="106"/>
      <c r="O46" s="106"/>
      <c r="P46" s="152"/>
      <c r="Q46" s="148"/>
      <c r="R46" s="147"/>
    </row>
    <row r="47" spans="1:18">
      <c r="A47" s="204">
        <v>28</v>
      </c>
      <c r="B47" s="204">
        <v>100</v>
      </c>
      <c r="C47" s="139" t="s">
        <v>75</v>
      </c>
      <c r="D47" s="40" t="s">
        <v>60</v>
      </c>
      <c r="E47" s="40"/>
      <c r="F47" s="110"/>
      <c r="G47" s="111"/>
      <c r="H47" s="111"/>
      <c r="I47" s="111"/>
      <c r="J47" s="111"/>
      <c r="K47" s="111"/>
      <c r="L47" s="111"/>
      <c r="M47" s="111"/>
      <c r="N47" s="111"/>
      <c r="O47" s="111"/>
      <c r="P47" s="149">
        <f>D48+E48</f>
        <v>53</v>
      </c>
      <c r="Q47" s="145">
        <v>140</v>
      </c>
      <c r="R47" s="146">
        <f>P47*Q47</f>
        <v>7420</v>
      </c>
    </row>
    <row r="48" spans="1:18">
      <c r="A48" s="204"/>
      <c r="B48" s="204"/>
      <c r="C48" s="140"/>
      <c r="D48" s="40">
        <v>53</v>
      </c>
      <c r="E48" s="40"/>
      <c r="F48" s="112"/>
      <c r="G48" s="113"/>
      <c r="H48" s="113"/>
      <c r="I48" s="113"/>
      <c r="J48" s="113"/>
      <c r="K48" s="113"/>
      <c r="L48" s="113"/>
      <c r="M48" s="113"/>
      <c r="N48" s="113"/>
      <c r="O48" s="113"/>
      <c r="P48" s="150"/>
      <c r="Q48" s="145"/>
      <c r="R48" s="146"/>
    </row>
    <row r="49" spans="1:18">
      <c r="A49" s="199">
        <v>29</v>
      </c>
      <c r="B49" s="199">
        <v>400</v>
      </c>
      <c r="C49" s="108" t="s">
        <v>73</v>
      </c>
      <c r="D49" s="84">
        <v>15</v>
      </c>
      <c r="E49" s="86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91">
        <f>D49</f>
        <v>15</v>
      </c>
      <c r="Q49" s="75">
        <v>495</v>
      </c>
      <c r="R49" s="81">
        <f t="shared" ref="R49:R55" si="3">P49*Q49</f>
        <v>7425</v>
      </c>
    </row>
    <row r="50" spans="1:18">
      <c r="A50" s="198">
        <v>30</v>
      </c>
      <c r="B50" s="215">
        <v>75</v>
      </c>
      <c r="C50" s="114" t="s">
        <v>80</v>
      </c>
      <c r="D50" s="55"/>
      <c r="E50" s="115"/>
      <c r="F50" s="116"/>
      <c r="G50" s="116"/>
      <c r="H50" s="116"/>
      <c r="I50" s="116"/>
      <c r="J50" s="116"/>
      <c r="K50" s="116"/>
      <c r="L50" s="116"/>
      <c r="M50" s="116"/>
      <c r="N50" s="116"/>
      <c r="O50" s="31"/>
      <c r="P50" s="123">
        <v>1</v>
      </c>
      <c r="Q50" s="65">
        <v>61.9</v>
      </c>
      <c r="R50" s="68">
        <f t="shared" si="3"/>
        <v>61.9</v>
      </c>
    </row>
    <row r="51" spans="1:18">
      <c r="A51" s="199">
        <v>31</v>
      </c>
      <c r="B51" s="216">
        <v>75</v>
      </c>
      <c r="C51" s="76" t="s">
        <v>81</v>
      </c>
      <c r="D51" s="77"/>
      <c r="E51" s="78"/>
      <c r="F51" s="79"/>
      <c r="G51" s="79"/>
      <c r="H51" s="79"/>
      <c r="I51" s="79"/>
      <c r="J51" s="79"/>
      <c r="K51" s="79"/>
      <c r="L51" s="79"/>
      <c r="M51" s="79"/>
      <c r="N51" s="79"/>
      <c r="O51" s="80"/>
      <c r="P51" s="125">
        <v>45</v>
      </c>
      <c r="Q51" s="75">
        <v>61.900000000000006</v>
      </c>
      <c r="R51" s="81">
        <f t="shared" si="3"/>
        <v>2785.5000000000005</v>
      </c>
    </row>
    <row r="52" spans="1:18">
      <c r="A52" s="198">
        <v>32</v>
      </c>
      <c r="B52" s="215">
        <v>150</v>
      </c>
      <c r="C52" s="117" t="s">
        <v>82</v>
      </c>
      <c r="D52" s="55"/>
      <c r="E52" s="115"/>
      <c r="F52" s="116"/>
      <c r="G52" s="116"/>
      <c r="H52" s="116"/>
      <c r="I52" s="116"/>
      <c r="J52" s="116"/>
      <c r="K52" s="116"/>
      <c r="L52" s="116"/>
      <c r="M52" s="116"/>
      <c r="N52" s="116"/>
      <c r="O52" s="31"/>
      <c r="P52" s="123">
        <v>2</v>
      </c>
      <c r="Q52" s="65">
        <v>61.9</v>
      </c>
      <c r="R52" s="68">
        <f t="shared" si="3"/>
        <v>123.8</v>
      </c>
    </row>
    <row r="53" spans="1:18">
      <c r="A53" s="199">
        <v>33</v>
      </c>
      <c r="B53" s="217">
        <v>75</v>
      </c>
      <c r="C53" s="76" t="s">
        <v>83</v>
      </c>
      <c r="D53" s="77"/>
      <c r="E53" s="78"/>
      <c r="F53" s="79"/>
      <c r="G53" s="79"/>
      <c r="H53" s="79"/>
      <c r="I53" s="79"/>
      <c r="J53" s="79"/>
      <c r="K53" s="79"/>
      <c r="L53" s="79"/>
      <c r="M53" s="79"/>
      <c r="N53" s="79"/>
      <c r="O53" s="80"/>
      <c r="P53" s="125">
        <v>57</v>
      </c>
      <c r="Q53" s="75">
        <v>61.9</v>
      </c>
      <c r="R53" s="81">
        <f t="shared" si="3"/>
        <v>3528.2999999999997</v>
      </c>
    </row>
    <row r="54" spans="1:18">
      <c r="A54" s="198">
        <v>34</v>
      </c>
      <c r="B54" s="215">
        <v>700</v>
      </c>
      <c r="C54" s="117" t="s">
        <v>84</v>
      </c>
      <c r="D54" s="55"/>
      <c r="E54" s="115"/>
      <c r="F54" s="116"/>
      <c r="G54" s="116"/>
      <c r="H54" s="116"/>
      <c r="I54" s="116"/>
      <c r="J54" s="116"/>
      <c r="K54" s="116"/>
      <c r="L54" s="116"/>
      <c r="M54" s="116"/>
      <c r="N54" s="116"/>
      <c r="O54" s="31"/>
      <c r="P54" s="123">
        <v>74</v>
      </c>
      <c r="Q54" s="65">
        <v>685.71</v>
      </c>
      <c r="R54" s="68">
        <f t="shared" si="3"/>
        <v>50742.54</v>
      </c>
    </row>
    <row r="55" spans="1:18">
      <c r="A55" s="199">
        <v>35</v>
      </c>
      <c r="B55" s="216">
        <v>100</v>
      </c>
      <c r="C55" s="82" t="s">
        <v>85</v>
      </c>
      <c r="D55" s="77"/>
      <c r="E55" s="78"/>
      <c r="F55" s="79"/>
      <c r="G55" s="79"/>
      <c r="H55" s="79"/>
      <c r="I55" s="79"/>
      <c r="J55" s="79"/>
      <c r="K55" s="79"/>
      <c r="L55" s="79"/>
      <c r="M55" s="79"/>
      <c r="N55" s="79"/>
      <c r="O55" s="80"/>
      <c r="P55" s="125">
        <v>18</v>
      </c>
      <c r="Q55" s="75">
        <v>100</v>
      </c>
      <c r="R55" s="81">
        <f t="shared" si="3"/>
        <v>1800</v>
      </c>
    </row>
    <row r="56" spans="1:18">
      <c r="A56" s="198">
        <v>36</v>
      </c>
      <c r="B56" s="218">
        <v>250</v>
      </c>
      <c r="C56" s="76" t="s">
        <v>86</v>
      </c>
      <c r="D56" s="77"/>
      <c r="E56" s="78"/>
      <c r="F56" s="79"/>
      <c r="G56" s="79"/>
      <c r="H56" s="79"/>
      <c r="I56" s="79"/>
      <c r="J56" s="79"/>
      <c r="K56" s="79"/>
      <c r="L56" s="79"/>
      <c r="M56" s="79"/>
      <c r="N56" s="79"/>
      <c r="O56" s="80"/>
      <c r="P56" s="125">
        <v>695</v>
      </c>
      <c r="Q56" s="75">
        <v>395</v>
      </c>
      <c r="R56" s="83">
        <v>274525</v>
      </c>
    </row>
    <row r="57" spans="1:18">
      <c r="A57" s="199">
        <v>37</v>
      </c>
      <c r="B57" s="213">
        <v>1200</v>
      </c>
      <c r="C57" s="118" t="s">
        <v>87</v>
      </c>
      <c r="D57" s="55"/>
      <c r="E57" s="115"/>
      <c r="F57" s="116"/>
      <c r="G57" s="116"/>
      <c r="H57" s="116"/>
      <c r="I57" s="116"/>
      <c r="J57" s="116"/>
      <c r="K57" s="116"/>
      <c r="L57" s="116"/>
      <c r="M57" s="116"/>
      <c r="N57" s="116"/>
      <c r="O57" s="31"/>
      <c r="P57" s="123">
        <v>32</v>
      </c>
      <c r="Q57" s="65">
        <v>1000</v>
      </c>
      <c r="R57" s="119">
        <v>32000</v>
      </c>
    </row>
    <row r="58" spans="1:18">
      <c r="A58" s="198">
        <v>38</v>
      </c>
      <c r="B58" s="218">
        <v>10</v>
      </c>
      <c r="C58" s="85" t="s">
        <v>88</v>
      </c>
      <c r="D58" s="77"/>
      <c r="E58" s="78"/>
      <c r="F58" s="79"/>
      <c r="G58" s="79"/>
      <c r="H58" s="79"/>
      <c r="I58" s="79"/>
      <c r="J58" s="79"/>
      <c r="K58" s="79"/>
      <c r="L58" s="79"/>
      <c r="M58" s="79"/>
      <c r="N58" s="79"/>
      <c r="O58" s="80"/>
      <c r="P58" s="125">
        <v>22</v>
      </c>
      <c r="Q58" s="75">
        <v>8</v>
      </c>
      <c r="R58" s="83">
        <v>176</v>
      </c>
    </row>
    <row r="59" spans="1:18">
      <c r="A59" s="199">
        <v>39</v>
      </c>
      <c r="B59" s="213">
        <v>10</v>
      </c>
      <c r="C59" s="118" t="s">
        <v>89</v>
      </c>
      <c r="D59" s="55"/>
      <c r="E59" s="115"/>
      <c r="F59" s="116"/>
      <c r="G59" s="116"/>
      <c r="H59" s="116"/>
      <c r="I59" s="116"/>
      <c r="J59" s="116"/>
      <c r="K59" s="116"/>
      <c r="L59" s="116"/>
      <c r="M59" s="116"/>
      <c r="N59" s="116"/>
      <c r="O59" s="31"/>
      <c r="P59" s="123">
        <v>146</v>
      </c>
      <c r="Q59" s="65">
        <v>9</v>
      </c>
      <c r="R59" s="119">
        <v>1314</v>
      </c>
    </row>
    <row r="60" spans="1:18">
      <c r="A60" s="198">
        <v>40</v>
      </c>
      <c r="B60" s="218">
        <v>10</v>
      </c>
      <c r="C60" s="85" t="s">
        <v>90</v>
      </c>
      <c r="D60" s="77"/>
      <c r="E60" s="78"/>
      <c r="F60" s="79"/>
      <c r="G60" s="79"/>
      <c r="H60" s="79"/>
      <c r="I60" s="79"/>
      <c r="J60" s="79"/>
      <c r="K60" s="79"/>
      <c r="L60" s="79"/>
      <c r="M60" s="79"/>
      <c r="N60" s="79"/>
      <c r="O60" s="80"/>
      <c r="P60" s="125">
        <v>379</v>
      </c>
      <c r="Q60" s="75">
        <v>19</v>
      </c>
      <c r="R60" s="83">
        <v>7201</v>
      </c>
    </row>
    <row r="61" spans="1:18">
      <c r="A61" s="199">
        <v>41</v>
      </c>
      <c r="B61" s="219">
        <v>150</v>
      </c>
      <c r="C61" s="126" t="s">
        <v>95</v>
      </c>
      <c r="D61" s="127"/>
      <c r="E61" s="128"/>
      <c r="F61" s="129"/>
      <c r="G61" s="129"/>
      <c r="H61" s="129"/>
      <c r="I61" s="129"/>
      <c r="J61" s="129"/>
      <c r="K61" s="129"/>
      <c r="L61" s="129"/>
      <c r="M61" s="129"/>
      <c r="N61" s="129"/>
      <c r="O61" s="130"/>
      <c r="P61" s="122">
        <v>139</v>
      </c>
      <c r="Q61" s="124">
        <v>100</v>
      </c>
      <c r="R61" s="131">
        <f>P61*Q61</f>
        <v>13900</v>
      </c>
    </row>
    <row r="62" spans="1:18">
      <c r="A62" s="198">
        <v>42</v>
      </c>
      <c r="B62" s="213">
        <v>100</v>
      </c>
      <c r="C62" s="118" t="s">
        <v>91</v>
      </c>
      <c r="D62" s="55"/>
      <c r="E62" s="177" t="s">
        <v>102</v>
      </c>
      <c r="F62" s="177"/>
      <c r="G62" s="145" t="s">
        <v>103</v>
      </c>
      <c r="H62" s="145"/>
      <c r="I62" s="145" t="s">
        <v>104</v>
      </c>
      <c r="J62" s="145"/>
      <c r="K62" s="145" t="s">
        <v>105</v>
      </c>
      <c r="L62" s="145"/>
      <c r="M62" s="116"/>
      <c r="N62" s="116"/>
      <c r="O62" s="31"/>
      <c r="P62" s="123"/>
      <c r="Q62" s="121"/>
      <c r="R62" s="119"/>
    </row>
    <row r="63" spans="1:18">
      <c r="A63" s="198"/>
      <c r="B63" s="213"/>
      <c r="C63" s="118"/>
      <c r="D63" s="55"/>
      <c r="E63" s="177">
        <v>284</v>
      </c>
      <c r="F63" s="177"/>
      <c r="G63" s="145">
        <v>305</v>
      </c>
      <c r="H63" s="145"/>
      <c r="I63" s="145">
        <v>57</v>
      </c>
      <c r="J63" s="145"/>
      <c r="K63" s="145">
        <v>10</v>
      </c>
      <c r="L63" s="145"/>
      <c r="M63" s="116"/>
      <c r="N63" s="116"/>
      <c r="O63" s="31"/>
      <c r="P63" s="135">
        <f>SUM(E63:L63)</f>
        <v>656</v>
      </c>
      <c r="Q63" s="134">
        <v>150</v>
      </c>
      <c r="R63" s="119">
        <f>P63*Q63</f>
        <v>98400</v>
      </c>
    </row>
    <row r="64" spans="1:18">
      <c r="A64" s="199">
        <v>43</v>
      </c>
      <c r="B64" s="218">
        <v>100</v>
      </c>
      <c r="C64" s="85" t="s">
        <v>92</v>
      </c>
      <c r="D64" s="77"/>
      <c r="E64" s="78"/>
      <c r="F64" s="79"/>
      <c r="G64" s="79"/>
      <c r="H64" s="79"/>
      <c r="I64" s="79"/>
      <c r="J64" s="79"/>
      <c r="K64" s="79"/>
      <c r="L64" s="79"/>
      <c r="M64" s="79"/>
      <c r="N64" s="79"/>
      <c r="O64" s="80"/>
      <c r="P64" s="125">
        <v>26</v>
      </c>
      <c r="Q64" s="75">
        <v>186</v>
      </c>
      <c r="R64" s="131">
        <f t="shared" ref="R64:R71" si="4">P64*Q64</f>
        <v>4836</v>
      </c>
    </row>
    <row r="65" spans="1:18">
      <c r="A65" s="198">
        <v>44</v>
      </c>
      <c r="B65" s="213">
        <v>100</v>
      </c>
      <c r="C65" s="118" t="s">
        <v>93</v>
      </c>
      <c r="D65" s="55"/>
      <c r="E65" s="115"/>
      <c r="F65" s="116"/>
      <c r="G65" s="116"/>
      <c r="H65" s="116"/>
      <c r="I65" s="116"/>
      <c r="J65" s="116"/>
      <c r="K65" s="116"/>
      <c r="L65" s="116"/>
      <c r="M65" s="116"/>
      <c r="N65" s="116"/>
      <c r="O65" s="31"/>
      <c r="P65" s="123">
        <v>712</v>
      </c>
      <c r="Q65" s="121">
        <v>100</v>
      </c>
      <c r="R65" s="119">
        <f t="shared" si="4"/>
        <v>71200</v>
      </c>
    </row>
    <row r="66" spans="1:18">
      <c r="A66" s="199">
        <v>45</v>
      </c>
      <c r="B66" s="219">
        <v>100</v>
      </c>
      <c r="C66" s="126" t="s">
        <v>94</v>
      </c>
      <c r="D66" s="127"/>
      <c r="E66" s="128"/>
      <c r="F66" s="129"/>
      <c r="G66" s="129"/>
      <c r="H66" s="129"/>
      <c r="I66" s="129"/>
      <c r="J66" s="129"/>
      <c r="K66" s="129"/>
      <c r="L66" s="129"/>
      <c r="M66" s="129"/>
      <c r="N66" s="129"/>
      <c r="O66" s="130"/>
      <c r="P66" s="122">
        <v>139</v>
      </c>
      <c r="Q66" s="124">
        <v>100</v>
      </c>
      <c r="R66" s="131">
        <f t="shared" si="4"/>
        <v>13900</v>
      </c>
    </row>
    <row r="67" spans="1:18">
      <c r="A67" s="198">
        <v>46</v>
      </c>
      <c r="B67" s="219">
        <v>50</v>
      </c>
      <c r="C67" s="126" t="s">
        <v>97</v>
      </c>
      <c r="D67" s="127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30"/>
      <c r="P67" s="122">
        <v>166</v>
      </c>
      <c r="Q67" s="124">
        <v>32</v>
      </c>
      <c r="R67" s="131">
        <f t="shared" si="4"/>
        <v>5312</v>
      </c>
    </row>
    <row r="68" spans="1:18">
      <c r="A68" s="199">
        <v>47</v>
      </c>
      <c r="B68" s="213">
        <v>10</v>
      </c>
      <c r="C68" s="118" t="s">
        <v>98</v>
      </c>
      <c r="D68" s="55"/>
      <c r="E68" s="115"/>
      <c r="F68" s="116"/>
      <c r="G68" s="116"/>
      <c r="H68" s="116"/>
      <c r="I68" s="116"/>
      <c r="J68" s="116"/>
      <c r="K68" s="116"/>
      <c r="L68" s="116"/>
      <c r="M68" s="116"/>
      <c r="N68" s="116"/>
      <c r="O68" s="31"/>
      <c r="P68" s="123">
        <v>3348</v>
      </c>
      <c r="Q68" s="121">
        <v>4</v>
      </c>
      <c r="R68" s="119">
        <f t="shared" si="4"/>
        <v>13392</v>
      </c>
    </row>
    <row r="69" spans="1:18">
      <c r="A69" s="198">
        <v>48</v>
      </c>
      <c r="B69" s="219">
        <v>10</v>
      </c>
      <c r="C69" s="126" t="s">
        <v>99</v>
      </c>
      <c r="D69" s="127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30"/>
      <c r="P69" s="122">
        <v>1797</v>
      </c>
      <c r="Q69" s="124">
        <v>2.6</v>
      </c>
      <c r="R69" s="133">
        <f t="shared" si="4"/>
        <v>4672.2</v>
      </c>
    </row>
    <row r="70" spans="1:18">
      <c r="A70" s="199">
        <v>49</v>
      </c>
      <c r="B70" s="213">
        <v>50</v>
      </c>
      <c r="C70" s="118" t="s">
        <v>100</v>
      </c>
      <c r="D70" s="55"/>
      <c r="E70" s="115"/>
      <c r="F70" s="116"/>
      <c r="G70" s="116"/>
      <c r="H70" s="116"/>
      <c r="I70" s="116"/>
      <c r="J70" s="116"/>
      <c r="K70" s="116"/>
      <c r="L70" s="116"/>
      <c r="M70" s="116"/>
      <c r="N70" s="116"/>
      <c r="O70" s="31"/>
      <c r="P70" s="123">
        <v>158</v>
      </c>
      <c r="Q70" s="121">
        <v>33</v>
      </c>
      <c r="R70" s="119">
        <f t="shared" si="4"/>
        <v>5214</v>
      </c>
    </row>
    <row r="71" spans="1:18">
      <c r="A71" s="198">
        <v>50</v>
      </c>
      <c r="B71" s="213">
        <v>20</v>
      </c>
      <c r="C71" s="118" t="s">
        <v>101</v>
      </c>
      <c r="D71" s="55"/>
      <c r="E71" s="115"/>
      <c r="F71" s="116"/>
      <c r="G71" s="116"/>
      <c r="H71" s="116"/>
      <c r="I71" s="116"/>
      <c r="J71" s="116"/>
      <c r="K71" s="116"/>
      <c r="L71" s="116"/>
      <c r="M71" s="116"/>
      <c r="N71" s="116"/>
      <c r="O71" s="31"/>
      <c r="P71" s="123">
        <v>308</v>
      </c>
      <c r="Q71" s="121">
        <v>18</v>
      </c>
      <c r="R71" s="119">
        <f t="shared" si="4"/>
        <v>5544</v>
      </c>
    </row>
    <row r="72" spans="1:18">
      <c r="O72" s="193"/>
      <c r="P72" s="193"/>
      <c r="Q72" s="73"/>
      <c r="R72" s="74"/>
    </row>
    <row r="73" spans="1:18">
      <c r="C73" s="4" t="s">
        <v>107</v>
      </c>
    </row>
  </sheetData>
  <mergeCells count="77">
    <mergeCell ref="A47:A48"/>
    <mergeCell ref="B41:B42"/>
    <mergeCell ref="B43:B44"/>
    <mergeCell ref="B45:B46"/>
    <mergeCell ref="B47:B48"/>
    <mergeCell ref="C31:C34"/>
    <mergeCell ref="A41:A42"/>
    <mergeCell ref="A43:A44"/>
    <mergeCell ref="A45:A46"/>
    <mergeCell ref="B31:B34"/>
    <mergeCell ref="O72:P72"/>
    <mergeCell ref="P47:P48"/>
    <mergeCell ref="P45:P46"/>
    <mergeCell ref="E63:F63"/>
    <mergeCell ref="G63:H63"/>
    <mergeCell ref="I63:J63"/>
    <mergeCell ref="K63:L63"/>
    <mergeCell ref="K62:L62"/>
    <mergeCell ref="I62:J62"/>
    <mergeCell ref="G62:H62"/>
    <mergeCell ref="E62:F62"/>
    <mergeCell ref="A27:A30"/>
    <mergeCell ref="A24:A26"/>
    <mergeCell ref="R31:R34"/>
    <mergeCell ref="R27:R30"/>
    <mergeCell ref="R24:R26"/>
    <mergeCell ref="Q31:Q34"/>
    <mergeCell ref="Q27:Q30"/>
    <mergeCell ref="Q24:Q26"/>
    <mergeCell ref="P31:P34"/>
    <mergeCell ref="P27:P30"/>
    <mergeCell ref="P24:P26"/>
    <mergeCell ref="B24:B26"/>
    <mergeCell ref="C24:C26"/>
    <mergeCell ref="B27:B30"/>
    <mergeCell ref="C27:C30"/>
    <mergeCell ref="A31:A34"/>
    <mergeCell ref="B13:B15"/>
    <mergeCell ref="B16:B18"/>
    <mergeCell ref="B19:B21"/>
    <mergeCell ref="B22:B23"/>
    <mergeCell ref="A22:A23"/>
    <mergeCell ref="A19:A21"/>
    <mergeCell ref="A16:A18"/>
    <mergeCell ref="A13:A15"/>
    <mergeCell ref="Q22:Q23"/>
    <mergeCell ref="Q19:Q21"/>
    <mergeCell ref="R19:R21"/>
    <mergeCell ref="C2:D2"/>
    <mergeCell ref="R16:R18"/>
    <mergeCell ref="Q16:Q18"/>
    <mergeCell ref="R13:R15"/>
    <mergeCell ref="Q13:Q15"/>
    <mergeCell ref="P13:P15"/>
    <mergeCell ref="C13:C15"/>
    <mergeCell ref="C16:C18"/>
    <mergeCell ref="P19:P21"/>
    <mergeCell ref="P16:P18"/>
    <mergeCell ref="P22:P23"/>
    <mergeCell ref="C19:C21"/>
    <mergeCell ref="C22:C23"/>
    <mergeCell ref="A1:R1"/>
    <mergeCell ref="C45:C46"/>
    <mergeCell ref="C47:C48"/>
    <mergeCell ref="C41:C42"/>
    <mergeCell ref="C43:C44"/>
    <mergeCell ref="Q47:Q48"/>
    <mergeCell ref="R47:R48"/>
    <mergeCell ref="R45:R46"/>
    <mergeCell ref="Q45:Q46"/>
    <mergeCell ref="R43:R44"/>
    <mergeCell ref="R41:R42"/>
    <mergeCell ref="Q41:Q42"/>
    <mergeCell ref="Q43:Q44"/>
    <mergeCell ref="P43:P44"/>
    <mergeCell ref="P41:P42"/>
    <mergeCell ref="R22:R23"/>
  </mergeCells>
  <phoneticPr fontId="2" type="noConversion"/>
  <printOptions horizontalCentered="1"/>
  <pageMargins left="0.51181102362204722" right="0.31496062992125984" top="0.23622047244094491" bottom="0.15748031496062992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尺寸表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scoutivychang</dc:creator>
  <cp:lastModifiedBy>Liao</cp:lastModifiedBy>
  <cp:lastPrinted>2020-06-29T06:23:07Z</cp:lastPrinted>
  <dcterms:created xsi:type="dcterms:W3CDTF">2018-02-23T03:39:18Z</dcterms:created>
  <dcterms:modified xsi:type="dcterms:W3CDTF">2020-12-09T10:23:35Z</dcterms:modified>
</cp:coreProperties>
</file>